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wl\OneDrive\Music\Documents\Checks &amp; Balances\"/>
    </mc:Choice>
  </mc:AlternateContent>
  <xr:revisionPtr revIDLastSave="0" documentId="8_{B46D1DDA-8FE1-41E0-926C-2768D4B919DB}" xr6:coauthVersionLast="45" xr6:coauthVersionMax="45" xr10:uidLastSave="{00000000-0000-0000-0000-000000000000}"/>
  <bookViews>
    <workbookView xWindow="-108" yWindow="-108" windowWidth="23256" windowHeight="12576" xr2:uid="{E2E60D40-A242-4CB1-A315-5B7D7EB09D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U18" i="1" s="1"/>
  <c r="S16" i="1"/>
  <c r="S18" i="1" s="1"/>
  <c r="F16" i="1"/>
  <c r="F18" i="1" s="1"/>
  <c r="U14" i="1"/>
  <c r="S14" i="1"/>
  <c r="Q14" i="1"/>
  <c r="P14" i="1"/>
  <c r="N14" i="1"/>
  <c r="L14" i="1"/>
  <c r="K14" i="1"/>
  <c r="I14" i="1"/>
  <c r="G14" i="1"/>
  <c r="F14" i="1"/>
  <c r="D14" i="1"/>
  <c r="B14" i="1"/>
  <c r="U13" i="1"/>
  <c r="U17" i="1" s="1"/>
  <c r="S13" i="1"/>
  <c r="S17" i="1" s="1"/>
  <c r="Q13" i="1"/>
  <c r="Q17" i="1" s="1"/>
  <c r="P13" i="1"/>
  <c r="P17" i="1" s="1"/>
  <c r="N13" i="1"/>
  <c r="L13" i="1"/>
  <c r="K13" i="1"/>
  <c r="I13" i="1"/>
  <c r="G13" i="1"/>
  <c r="F13" i="1"/>
  <c r="F17" i="1" s="1"/>
  <c r="D13" i="1"/>
  <c r="D17" i="1" s="1"/>
  <c r="B13" i="1"/>
  <c r="U11" i="1"/>
  <c r="T11" i="1"/>
  <c r="S11" i="1"/>
  <c r="R11" i="1"/>
  <c r="Q11" i="1"/>
  <c r="Q16" i="1" s="1"/>
  <c r="Q18" i="1" s="1"/>
  <c r="P11" i="1"/>
  <c r="O11" i="1"/>
  <c r="N11" i="1"/>
  <c r="M11" i="1"/>
  <c r="L11" i="1"/>
  <c r="P16" i="1" s="1"/>
  <c r="P18" i="1" s="1"/>
  <c r="K11" i="1"/>
  <c r="J11" i="1"/>
  <c r="I11" i="1"/>
  <c r="H11" i="1"/>
  <c r="G11" i="1"/>
  <c r="K16" i="1" s="1"/>
  <c r="K17" i="1" s="1"/>
  <c r="F11" i="1"/>
  <c r="E11" i="1"/>
  <c r="D11" i="1"/>
  <c r="C11" i="1"/>
  <c r="B11" i="1"/>
  <c r="D16" i="1" s="1"/>
  <c r="D18" i="1" s="1"/>
  <c r="B17" i="1" l="1"/>
  <c r="K18" i="1"/>
  <c r="G16" i="1"/>
  <c r="G18" i="1" s="1"/>
  <c r="I16" i="1"/>
  <c r="I18" i="1" s="1"/>
  <c r="L16" i="1"/>
  <c r="L17" i="1" s="1"/>
  <c r="N16" i="1"/>
  <c r="N17" i="1" s="1"/>
  <c r="B16" i="1"/>
  <c r="B18" i="1" s="1"/>
  <c r="G17" i="1" l="1"/>
  <c r="I17" i="1"/>
  <c r="L18" i="1"/>
  <c r="N18" i="1"/>
</calcChain>
</file>

<file path=xl/sharedStrings.xml><?xml version="1.0" encoding="utf-8"?>
<sst xmlns="http://schemas.openxmlformats.org/spreadsheetml/2006/main" count="35" uniqueCount="24">
  <si>
    <t>County</t>
  </si>
  <si>
    <t>Walz &amp; Flanagan</t>
  </si>
  <si>
    <t>%</t>
  </si>
  <si>
    <t>Jensen &amp; Birk</t>
  </si>
  <si>
    <t>Total</t>
  </si>
  <si>
    <t>Simon</t>
  </si>
  <si>
    <t>Crocket</t>
  </si>
  <si>
    <t>Ellison</t>
  </si>
  <si>
    <t>Schultz</t>
  </si>
  <si>
    <t>Blaha</t>
  </si>
  <si>
    <t>Wilson</t>
  </si>
  <si>
    <t>1st</t>
  </si>
  <si>
    <t>2nd</t>
  </si>
  <si>
    <t>3rd</t>
  </si>
  <si>
    <t>4th</t>
  </si>
  <si>
    <t>5th</t>
  </si>
  <si>
    <t>6th</t>
  </si>
  <si>
    <t>7th</t>
  </si>
  <si>
    <t>8th</t>
  </si>
  <si>
    <t>2nd,3rd,4th,5th</t>
  </si>
  <si>
    <t>1st,6th,7th,8th</t>
  </si>
  <si>
    <t>Statewide total</t>
  </si>
  <si>
    <t>Urban/Suburban CD's %</t>
  </si>
  <si>
    <t>Greater MN CD's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</si>
</sst>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5CAC-1D0B-47E8-92F8-3BC69CB7B6D4}">
  <dimension ref="A1:U18"/>
  <sheetViews>
    <sheetView tabSelected="1" workbookViewId="0">
      <selection activeCell="D25" sqref="D25"/>
    </sheetView>
  </sheetViews>
  <sheetFormatPr defaultRowHeight="14.4" x14ac:dyDescent="0.3"/>
  <cols>
    <col min="1" max="1" width="21.109375" style="3" customWidth="1"/>
    <col min="2" max="2" width="10.33203125" style="3" bestFit="1" customWidth="1"/>
    <col min="3" max="3" width="9.109375" style="3" bestFit="1" customWidth="1"/>
    <col min="4" max="4" width="10.33203125" style="3" bestFit="1" customWidth="1"/>
    <col min="5" max="5" width="9.109375" style="3" bestFit="1" customWidth="1"/>
    <col min="6" max="7" width="10.33203125" style="3" bestFit="1" customWidth="1"/>
    <col min="8" max="8" width="9.109375" style="3" bestFit="1" customWidth="1"/>
    <col min="9" max="9" width="10.33203125" style="3" bestFit="1" customWidth="1"/>
    <col min="10" max="10" width="9.109375" style="3" bestFit="1" customWidth="1"/>
    <col min="11" max="12" width="10.33203125" style="3" bestFit="1" customWidth="1"/>
    <col min="13" max="13" width="9.109375" style="3" bestFit="1" customWidth="1"/>
    <col min="14" max="14" width="10.33203125" style="3" bestFit="1" customWidth="1"/>
    <col min="15" max="16" width="9.109375" style="3" bestFit="1" customWidth="1"/>
    <col min="17" max="17" width="10.33203125" style="3" bestFit="1" customWidth="1"/>
    <col min="18" max="18" width="9.109375" style="3" bestFit="1" customWidth="1"/>
    <col min="19" max="19" width="10.33203125" style="3" bestFit="1" customWidth="1"/>
    <col min="20" max="21" width="9.109375" style="3" bestFit="1" customWidth="1"/>
    <col min="22" max="16384" width="8.88671875" style="3"/>
  </cols>
  <sheetData>
    <row r="1" spans="1:21" s="1" customFormat="1" ht="28.8" x14ac:dyDescent="0.3">
      <c r="A1" s="1" t="s">
        <v>0</v>
      </c>
      <c r="B1" s="2" t="s">
        <v>1</v>
      </c>
      <c r="C1" s="1" t="s">
        <v>2</v>
      </c>
      <c r="D1" s="2" t="s">
        <v>3</v>
      </c>
      <c r="E1" s="1" t="s">
        <v>2</v>
      </c>
      <c r="F1" s="1" t="s">
        <v>4</v>
      </c>
      <c r="G1" s="1" t="s">
        <v>5</v>
      </c>
      <c r="H1" s="1" t="s">
        <v>2</v>
      </c>
      <c r="I1" s="1" t="s">
        <v>6</v>
      </c>
      <c r="J1" s="1" t="s">
        <v>2</v>
      </c>
      <c r="K1" s="1" t="s">
        <v>4</v>
      </c>
      <c r="L1" s="1" t="s">
        <v>7</v>
      </c>
      <c r="M1" s="1" t="s">
        <v>2</v>
      </c>
      <c r="N1" s="1" t="s">
        <v>8</v>
      </c>
      <c r="O1" s="1" t="s">
        <v>2</v>
      </c>
      <c r="P1" s="1" t="s">
        <v>4</v>
      </c>
      <c r="Q1" s="1" t="s">
        <v>9</v>
      </c>
      <c r="R1" s="1" t="s">
        <v>2</v>
      </c>
      <c r="S1" s="1" t="s">
        <v>10</v>
      </c>
      <c r="T1" s="1" t="s">
        <v>2</v>
      </c>
      <c r="U1" s="1" t="s">
        <v>4</v>
      </c>
    </row>
    <row r="2" spans="1:21" x14ac:dyDescent="0.3">
      <c r="A2" s="3" t="s">
        <v>11</v>
      </c>
      <c r="B2" s="4">
        <v>133237</v>
      </c>
      <c r="C2" s="5">
        <v>0.44769999999999999</v>
      </c>
      <c r="D2" s="4">
        <v>155545</v>
      </c>
      <c r="E2" s="5">
        <v>0.52259999999999995</v>
      </c>
      <c r="F2" s="4">
        <v>297635</v>
      </c>
      <c r="G2" s="4">
        <v>135443</v>
      </c>
      <c r="H2" s="5">
        <v>0.46200000000000002</v>
      </c>
      <c r="I2" s="4">
        <v>157535</v>
      </c>
      <c r="J2" s="5">
        <v>0.53739999999999999</v>
      </c>
      <c r="K2" s="4">
        <v>293162</v>
      </c>
      <c r="L2" s="4">
        <v>128043</v>
      </c>
      <c r="M2" s="5">
        <v>0.43409999999999999</v>
      </c>
      <c r="N2" s="4">
        <v>166770</v>
      </c>
      <c r="O2" s="5">
        <v>0.56530000000000002</v>
      </c>
      <c r="P2" s="3">
        <v>294993</v>
      </c>
      <c r="Q2" s="4">
        <v>118121</v>
      </c>
      <c r="R2" s="5">
        <v>0.40339999999999998</v>
      </c>
      <c r="S2" s="4">
        <v>161033</v>
      </c>
      <c r="T2" s="5">
        <v>0.54990000000000006</v>
      </c>
      <c r="U2" s="3">
        <v>292792</v>
      </c>
    </row>
    <row r="3" spans="1:21" x14ac:dyDescent="0.3">
      <c r="A3" s="3" t="s">
        <v>12</v>
      </c>
      <c r="B3" s="4">
        <v>171446</v>
      </c>
      <c r="C3" s="5">
        <v>0.52629999999999999</v>
      </c>
      <c r="D3" s="4">
        <v>145367</v>
      </c>
      <c r="E3" s="5">
        <v>0.44619999999999999</v>
      </c>
      <c r="F3" s="3">
        <v>325770</v>
      </c>
      <c r="G3" s="4">
        <v>171887</v>
      </c>
      <c r="H3" s="5">
        <v>0.54520000000000002</v>
      </c>
      <c r="I3" s="4">
        <v>142988</v>
      </c>
      <c r="J3" s="5">
        <v>0.4536</v>
      </c>
      <c r="K3" s="3">
        <v>315249</v>
      </c>
      <c r="L3" s="4">
        <v>160701</v>
      </c>
      <c r="M3" s="5">
        <v>0.49709999999999999</v>
      </c>
      <c r="N3" s="4">
        <v>162239</v>
      </c>
      <c r="O3" s="5">
        <v>0.50190000000000001</v>
      </c>
      <c r="P3" s="3">
        <v>323252</v>
      </c>
      <c r="Q3" s="4">
        <v>151338</v>
      </c>
      <c r="R3" s="5">
        <v>0.47289999999999999</v>
      </c>
      <c r="S3" s="4">
        <v>152556</v>
      </c>
      <c r="T3" s="5">
        <v>0.47670000000000001</v>
      </c>
      <c r="U3" s="3">
        <v>320054</v>
      </c>
    </row>
    <row r="4" spans="1:21" x14ac:dyDescent="0.3">
      <c r="A4" s="3" t="s">
        <v>13</v>
      </c>
      <c r="B4" s="4">
        <v>198596</v>
      </c>
      <c r="C4" s="5">
        <v>0.59289999999999998</v>
      </c>
      <c r="D4" s="4">
        <v>127706</v>
      </c>
      <c r="E4" s="5">
        <v>0.38119999999999998</v>
      </c>
      <c r="F4" s="3">
        <v>334969</v>
      </c>
      <c r="G4" s="4">
        <v>202005</v>
      </c>
      <c r="H4" s="5">
        <v>0.61050000000000004</v>
      </c>
      <c r="I4" s="4">
        <v>128628</v>
      </c>
      <c r="J4" s="5">
        <v>0.38879999999999998</v>
      </c>
      <c r="K4" s="3">
        <v>330875</v>
      </c>
      <c r="L4" s="4">
        <v>185140</v>
      </c>
      <c r="M4" s="5">
        <v>0.55740000000000001</v>
      </c>
      <c r="N4" s="4">
        <v>146682</v>
      </c>
      <c r="O4" s="5">
        <v>0.44159999999999999</v>
      </c>
      <c r="P4" s="3">
        <v>332144</v>
      </c>
      <c r="Q4" s="4">
        <v>173900</v>
      </c>
      <c r="R4" s="5">
        <v>0.53039999999999998</v>
      </c>
      <c r="S4" s="4">
        <v>138523</v>
      </c>
      <c r="T4" s="5">
        <v>0.42249999999999999</v>
      </c>
      <c r="U4" s="3">
        <v>327877</v>
      </c>
    </row>
    <row r="5" spans="1:21" x14ac:dyDescent="0.3">
      <c r="A5" s="3" t="s">
        <v>14</v>
      </c>
      <c r="B5" s="4">
        <v>201013</v>
      </c>
      <c r="C5" s="5">
        <v>0.67510000000000003</v>
      </c>
      <c r="D5" s="4">
        <v>87323</v>
      </c>
      <c r="E5" s="5">
        <v>0.29330000000000001</v>
      </c>
      <c r="F5" s="3">
        <v>297738</v>
      </c>
      <c r="G5" s="4">
        <v>204697</v>
      </c>
      <c r="H5" s="5">
        <v>0.69879999999999998</v>
      </c>
      <c r="I5" s="4">
        <v>87905</v>
      </c>
      <c r="J5" s="5">
        <v>0.30009999999999998</v>
      </c>
      <c r="K5" s="4">
        <v>292923</v>
      </c>
      <c r="L5" s="4">
        <v>192798</v>
      </c>
      <c r="M5" s="5">
        <v>0.6552</v>
      </c>
      <c r="N5" s="4">
        <v>101088</v>
      </c>
      <c r="O5" s="5">
        <v>0.34350000000000003</v>
      </c>
      <c r="P5" s="4">
        <v>294264</v>
      </c>
      <c r="Q5" s="4">
        <v>178308</v>
      </c>
      <c r="R5" s="5">
        <v>0.6149</v>
      </c>
      <c r="S5" s="4">
        <v>92837</v>
      </c>
      <c r="T5" s="5">
        <v>0.3201</v>
      </c>
      <c r="U5" s="4">
        <v>289993</v>
      </c>
    </row>
    <row r="6" spans="1:21" x14ac:dyDescent="0.3">
      <c r="A6" s="3" t="s">
        <v>15</v>
      </c>
      <c r="B6" s="4">
        <v>237651</v>
      </c>
      <c r="C6" s="5">
        <v>0.80640000000000001</v>
      </c>
      <c r="D6" s="4">
        <v>47486</v>
      </c>
      <c r="E6" s="5">
        <v>0.16109999999999999</v>
      </c>
      <c r="F6" s="3">
        <v>294695</v>
      </c>
      <c r="G6" s="4">
        <v>241523</v>
      </c>
      <c r="H6" s="5">
        <v>0.83160000000000001</v>
      </c>
      <c r="I6" s="4">
        <v>48602</v>
      </c>
      <c r="J6" s="5">
        <v>0.16739999999999999</v>
      </c>
      <c r="K6" s="3">
        <v>290421</v>
      </c>
      <c r="L6" s="4">
        <v>233734</v>
      </c>
      <c r="M6" s="5">
        <v>0.79859999999999998</v>
      </c>
      <c r="N6" s="4">
        <v>58508</v>
      </c>
      <c r="O6" s="5">
        <v>0.19989999999999999</v>
      </c>
      <c r="P6" s="3">
        <v>292670</v>
      </c>
      <c r="Q6" s="4">
        <v>216836</v>
      </c>
      <c r="R6" s="5">
        <v>0.75519999999999998</v>
      </c>
      <c r="S6" s="4">
        <v>53077</v>
      </c>
      <c r="T6" s="5">
        <v>0.18479999999999999</v>
      </c>
      <c r="U6" s="3">
        <v>287140</v>
      </c>
    </row>
    <row r="7" spans="1:21" x14ac:dyDescent="0.3">
      <c r="A7" s="3" t="s">
        <v>16</v>
      </c>
      <c r="B7" s="4">
        <v>129182</v>
      </c>
      <c r="C7" s="5">
        <v>0.40160000000000001</v>
      </c>
      <c r="D7" s="4">
        <v>182419</v>
      </c>
      <c r="E7" s="5">
        <v>0.56720000000000004</v>
      </c>
      <c r="F7" s="3">
        <v>321635</v>
      </c>
      <c r="G7" s="4">
        <v>134284</v>
      </c>
      <c r="H7" s="5">
        <v>0.4249</v>
      </c>
      <c r="I7" s="4">
        <v>181543</v>
      </c>
      <c r="J7" s="5">
        <v>0.57440000000000002</v>
      </c>
      <c r="K7" s="3">
        <v>316016</v>
      </c>
      <c r="L7" s="4">
        <v>120355</v>
      </c>
      <c r="M7" s="5">
        <v>0.37690000000000001</v>
      </c>
      <c r="N7" s="4">
        <v>198703</v>
      </c>
      <c r="O7" s="5">
        <v>0.62229999999999996</v>
      </c>
      <c r="P7" s="3">
        <v>319304</v>
      </c>
      <c r="Q7" s="4">
        <v>111563</v>
      </c>
      <c r="R7" s="5">
        <v>0.35420000000000001</v>
      </c>
      <c r="S7" s="4">
        <v>185382</v>
      </c>
      <c r="T7" s="5">
        <v>0.58850000000000002</v>
      </c>
      <c r="U7" s="3">
        <v>315015</v>
      </c>
    </row>
    <row r="8" spans="1:21" x14ac:dyDescent="0.3">
      <c r="A8" s="3" t="s">
        <v>17</v>
      </c>
      <c r="B8" s="4">
        <v>96195</v>
      </c>
      <c r="C8" s="5">
        <v>0.31269999999999998</v>
      </c>
      <c r="D8" s="4">
        <v>201310</v>
      </c>
      <c r="E8" s="5">
        <v>0.65449999999999997</v>
      </c>
      <c r="F8" s="3">
        <v>307588</v>
      </c>
      <c r="G8" s="4">
        <v>104586</v>
      </c>
      <c r="H8" s="5">
        <v>0.34470000000000001</v>
      </c>
      <c r="I8" s="4">
        <v>198616</v>
      </c>
      <c r="J8" s="5">
        <v>0.65459999999999996</v>
      </c>
      <c r="K8" s="3">
        <v>303429</v>
      </c>
      <c r="L8" s="4">
        <v>94024</v>
      </c>
      <c r="M8" s="5">
        <v>0.30809999999999998</v>
      </c>
      <c r="N8" s="4">
        <v>210942</v>
      </c>
      <c r="O8" s="5">
        <v>0.69120000000000004</v>
      </c>
      <c r="P8" s="3">
        <v>305173</v>
      </c>
      <c r="Q8" s="4">
        <v>87678</v>
      </c>
      <c r="R8" s="5">
        <v>0.28960000000000002</v>
      </c>
      <c r="S8" s="4">
        <v>201110</v>
      </c>
      <c r="T8" s="5">
        <v>0.6643</v>
      </c>
      <c r="U8" s="3">
        <v>302760</v>
      </c>
    </row>
    <row r="9" spans="1:21" x14ac:dyDescent="0.3">
      <c r="A9" s="3" t="s">
        <v>18</v>
      </c>
      <c r="B9" s="4">
        <v>144977</v>
      </c>
      <c r="C9" s="5">
        <v>0.4385</v>
      </c>
      <c r="D9" s="4">
        <v>172760</v>
      </c>
      <c r="E9" s="5">
        <v>0.52249999999999996</v>
      </c>
      <c r="F9" s="3">
        <v>330647</v>
      </c>
      <c r="G9" s="4">
        <v>151252</v>
      </c>
      <c r="H9" s="5">
        <v>0.46450000000000002</v>
      </c>
      <c r="I9" s="4">
        <v>174131</v>
      </c>
      <c r="J9" s="5">
        <v>0.53480000000000005</v>
      </c>
      <c r="K9" s="3">
        <v>330647</v>
      </c>
      <c r="L9" s="4">
        <v>139571</v>
      </c>
      <c r="M9" s="5">
        <v>0.4249</v>
      </c>
      <c r="N9" s="4">
        <v>188628</v>
      </c>
      <c r="O9" s="5">
        <v>0.57420000000000004</v>
      </c>
      <c r="P9" s="3">
        <v>328500</v>
      </c>
      <c r="Q9" s="4">
        <v>130426</v>
      </c>
      <c r="R9" s="5">
        <v>0.40100000000000002</v>
      </c>
      <c r="S9" s="4">
        <v>175215</v>
      </c>
      <c r="T9" s="5">
        <v>0.53869999999999996</v>
      </c>
      <c r="U9" s="3">
        <v>325239</v>
      </c>
    </row>
    <row r="11" spans="1:21" x14ac:dyDescent="0.3">
      <c r="A11" s="1" t="s">
        <v>4</v>
      </c>
      <c r="B11" s="4">
        <f>SUM(B2:B9)</f>
        <v>1312297</v>
      </c>
      <c r="C11" s="5">
        <f>SUM(C2:C9)/8</f>
        <v>0.52515000000000001</v>
      </c>
      <c r="D11" s="4">
        <f>SUM(D2:D9)</f>
        <v>1119916</v>
      </c>
      <c r="E11" s="5">
        <f>SUM(E2:E9)/8</f>
        <v>0.443575</v>
      </c>
      <c r="F11" s="4">
        <f>SUM(F2:F9)</f>
        <v>2510677</v>
      </c>
      <c r="G11" s="4">
        <f>SUM(G2:G9)</f>
        <v>1345677</v>
      </c>
      <c r="H11" s="5">
        <f>SUM(H2:H9)/8</f>
        <v>0.54777500000000001</v>
      </c>
      <c r="I11" s="4">
        <f>SUM(I2:I9)</f>
        <v>1119948</v>
      </c>
      <c r="J11" s="5">
        <f>SUM(J2:J9)/8</f>
        <v>0.4513875</v>
      </c>
      <c r="K11" s="4">
        <f>SUM(K2:K9)</f>
        <v>2472722</v>
      </c>
      <c r="L11" s="4">
        <f>SUM(L2:L9)</f>
        <v>1254366</v>
      </c>
      <c r="M11" s="5">
        <f>SUM(M2:M9)/8</f>
        <v>0.50653749999999997</v>
      </c>
      <c r="N11" s="4">
        <f>SUM(N2:N9)</f>
        <v>1233560</v>
      </c>
      <c r="O11" s="5">
        <f>SUM(O2:O9)/8</f>
        <v>0.49248750000000008</v>
      </c>
      <c r="P11" s="4">
        <f>SUM(P2:P9)</f>
        <v>2490300</v>
      </c>
      <c r="Q11" s="4">
        <f>SUM(Q2:Q9)</f>
        <v>1168170</v>
      </c>
      <c r="R11" s="5">
        <f>SUM(R2:R9)/8</f>
        <v>0.47770000000000001</v>
      </c>
      <c r="S11" s="4">
        <f>SUM(S2:S9)</f>
        <v>1159733</v>
      </c>
      <c r="T11" s="5">
        <f>SUM(T2:T9)/8</f>
        <v>0.46818750000000003</v>
      </c>
      <c r="U11" s="4">
        <f>SUM(U2:U9)</f>
        <v>2460870</v>
      </c>
    </row>
    <row r="13" spans="1:21" x14ac:dyDescent="0.3">
      <c r="A13" s="1" t="s">
        <v>19</v>
      </c>
      <c r="B13" s="4">
        <f>SUM(B3,B4,B5,B6)</f>
        <v>808706</v>
      </c>
      <c r="D13" s="4">
        <f>SUM(D3,D4,D5,D6)</f>
        <v>407882</v>
      </c>
      <c r="F13" s="4">
        <f>SUM(F3,F4,F5,F6)</f>
        <v>1253172</v>
      </c>
      <c r="G13" s="4">
        <f>SUM(G3,G4,G5,G6)</f>
        <v>820112</v>
      </c>
      <c r="I13" s="4">
        <f>SUM(I3,I4,I5,I6)</f>
        <v>408123</v>
      </c>
      <c r="K13" s="4">
        <f>SUM(K3,K4,K5,K6)</f>
        <v>1229468</v>
      </c>
      <c r="L13" s="4">
        <f>SUM(L3,L4,L5,L6)</f>
        <v>772373</v>
      </c>
      <c r="N13" s="4">
        <f>SUM(N3,N4,N5,N6)</f>
        <v>468517</v>
      </c>
      <c r="P13" s="4">
        <f>SUM(P3,P4,P5,P6)</f>
        <v>1242330</v>
      </c>
      <c r="Q13" s="4">
        <f>SUM(Q3,Q4,Q5,Q6)</f>
        <v>720382</v>
      </c>
      <c r="S13" s="4">
        <f>SUM(S3,S4,S5,S6)</f>
        <v>436993</v>
      </c>
      <c r="U13" s="4">
        <f>SUM(U3,U4,U5,U6)</f>
        <v>1225064</v>
      </c>
    </row>
    <row r="14" spans="1:21" x14ac:dyDescent="0.3">
      <c r="A14" s="1" t="s">
        <v>20</v>
      </c>
      <c r="B14" s="4">
        <f>SUM(B2,B7,B8,B9)</f>
        <v>503591</v>
      </c>
      <c r="D14" s="4">
        <f>SUM(D2,D7,D8,D9)</f>
        <v>712034</v>
      </c>
      <c r="F14" s="4">
        <f>SUM(F2,F7,F8,F9)</f>
        <v>1257505</v>
      </c>
      <c r="G14" s="4">
        <f>SUM(G2,G7,G8,G9)</f>
        <v>525565</v>
      </c>
      <c r="I14" s="4">
        <f>SUM(I2,I7,I8,I9)</f>
        <v>711825</v>
      </c>
      <c r="K14" s="4">
        <f>SUM(K2,K7,K8,K9)</f>
        <v>1243254</v>
      </c>
      <c r="L14" s="4">
        <f>SUM(L2,L7,L8,L9)</f>
        <v>481993</v>
      </c>
      <c r="N14" s="4">
        <f>SUM(N2,N7,N8,N9)</f>
        <v>765043</v>
      </c>
      <c r="P14" s="4">
        <f>SUM(P2,P7,P8,P9)</f>
        <v>1247970</v>
      </c>
      <c r="Q14" s="4">
        <f>SUM(Q2,Q7,Q8,Q9)</f>
        <v>447788</v>
      </c>
      <c r="S14" s="4">
        <f>SUM(S2,S7,S8,S9)</f>
        <v>722740</v>
      </c>
      <c r="U14" s="4">
        <f>SUM(U2,U7,U8,U9)</f>
        <v>1235806</v>
      </c>
    </row>
    <row r="15" spans="1:21" x14ac:dyDescent="0.3">
      <c r="A15" s="1"/>
    </row>
    <row r="16" spans="1:21" x14ac:dyDescent="0.3">
      <c r="A16" s="1" t="s">
        <v>21</v>
      </c>
      <c r="B16" s="4">
        <f>B11+D11</f>
        <v>2432213</v>
      </c>
      <c r="D16" s="4">
        <f>B11+D11</f>
        <v>2432213</v>
      </c>
      <c r="F16" s="4">
        <f>B11+D11</f>
        <v>2432213</v>
      </c>
      <c r="G16" s="4">
        <f>G11+I11</f>
        <v>2465625</v>
      </c>
      <c r="I16" s="4">
        <f>G11+I11</f>
        <v>2465625</v>
      </c>
      <c r="K16" s="4">
        <f>G11+I11</f>
        <v>2465625</v>
      </c>
      <c r="L16" s="4">
        <f>L11+N11</f>
        <v>2487926</v>
      </c>
      <c r="N16" s="4">
        <f>L11+N11</f>
        <v>2487926</v>
      </c>
      <c r="P16" s="4">
        <f>L11+N11</f>
        <v>2487926</v>
      </c>
      <c r="Q16" s="4">
        <f>Q11+S11</f>
        <v>2327903</v>
      </c>
      <c r="S16" s="4">
        <f>S11+U11</f>
        <v>3620603</v>
      </c>
      <c r="U16" s="4">
        <f>U11+W11</f>
        <v>2460870</v>
      </c>
    </row>
    <row r="17" spans="1:21" x14ac:dyDescent="0.3">
      <c r="A17" s="1" t="s">
        <v>22</v>
      </c>
      <c r="B17" s="5">
        <f>B13/B16</f>
        <v>0.33249801723779948</v>
      </c>
      <c r="D17" s="5">
        <f>D13/D16</f>
        <v>0.16769995062110102</v>
      </c>
      <c r="F17" s="5">
        <f>F13/F16</f>
        <v>0.51523941365332726</v>
      </c>
      <c r="G17" s="5">
        <f>G13/G16</f>
        <v>0.33261830164765527</v>
      </c>
      <c r="I17" s="5">
        <f>I13/I16</f>
        <v>0.1655251711026616</v>
      </c>
      <c r="K17" s="5">
        <f>K13/K16</f>
        <v>0.49864354879594425</v>
      </c>
      <c r="L17" s="5">
        <f>L13/L16</f>
        <v>0.31044854227979451</v>
      </c>
      <c r="N17" s="5">
        <f>N13/N16</f>
        <v>0.18831629236560896</v>
      </c>
      <c r="P17" s="5">
        <f>P13/P16</f>
        <v>0.49934362999542592</v>
      </c>
      <c r="Q17" s="5">
        <f>Q13/Q16</f>
        <v>0.30945533383478607</v>
      </c>
      <c r="S17" s="5">
        <f>S13/S16</f>
        <v>0.12069619342413404</v>
      </c>
      <c r="U17" s="5">
        <f>U13/U16</f>
        <v>0.49781743854815574</v>
      </c>
    </row>
    <row r="18" spans="1:21" x14ac:dyDescent="0.3">
      <c r="A18" s="1" t="s">
        <v>23</v>
      </c>
      <c r="B18" s="5">
        <f>B14/B16</f>
        <v>0.20705053381426708</v>
      </c>
      <c r="D18" s="5">
        <f>D14/D16</f>
        <v>0.29275149832683239</v>
      </c>
      <c r="F18" s="5">
        <f>F14/F16</f>
        <v>0.51702091880933121</v>
      </c>
      <c r="G18" s="5">
        <f>G14/G16</f>
        <v>0.21315690747782001</v>
      </c>
      <c r="I18" s="5">
        <f>I14/I16</f>
        <v>0.28869961977186309</v>
      </c>
      <c r="K18" s="5">
        <f>K14/K16</f>
        <v>0.50423482889733839</v>
      </c>
      <c r="L18" s="5">
        <f>L14/L16</f>
        <v>0.19373285218290254</v>
      </c>
      <c r="N18" s="5">
        <f>N14/N16</f>
        <v>0.30750231317169402</v>
      </c>
      <c r="P18" s="5">
        <f>P14/P16</f>
        <v>0.5016105784496806</v>
      </c>
      <c r="Q18" s="5">
        <f>Q14/Q16</f>
        <v>0.19235681211803068</v>
      </c>
      <c r="S18" s="5">
        <f>S14/S16</f>
        <v>0.19961868230236787</v>
      </c>
      <c r="U18" s="5">
        <f>U14/U16</f>
        <v>0.50218256145184426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Towle</dc:creator>
  <cp:lastModifiedBy>Shawn Towle</cp:lastModifiedBy>
  <dcterms:created xsi:type="dcterms:W3CDTF">2022-11-14T20:51:07Z</dcterms:created>
  <dcterms:modified xsi:type="dcterms:W3CDTF">2022-11-14T20:51:35Z</dcterms:modified>
</cp:coreProperties>
</file>